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30" yWindow="3960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4" i="1" l="1"/>
  <c r="D53" i="1"/>
  <c r="D51" i="1"/>
  <c r="D41" i="1"/>
  <c r="D40" i="1"/>
  <c r="D35" i="1"/>
</calcChain>
</file>

<file path=xl/sharedStrings.xml><?xml version="1.0" encoding="utf-8"?>
<sst xmlns="http://schemas.openxmlformats.org/spreadsheetml/2006/main" count="143" uniqueCount="91">
  <si>
    <t>ООО "АРС22"</t>
  </si>
  <si>
    <t>Сметный расчёт</t>
  </si>
  <si>
    <t xml:space="preserve"> № 2</t>
  </si>
  <si>
    <t>к договору:</t>
  </si>
  <si>
    <t>Объект:</t>
  </si>
  <si>
    <t>Адрес:</t>
  </si>
  <si>
    <t>Заказчик:</t>
  </si>
  <si>
    <t>Кирпичная кладка 1-го и 2-го этажей</t>
  </si>
  <si>
    <t>№ п/п</t>
  </si>
  <si>
    <t xml:space="preserve">Наименование работ </t>
  </si>
  <si>
    <t>Ед.изм</t>
  </si>
  <si>
    <t>Кол-во</t>
  </si>
  <si>
    <t>Цена руб.</t>
  </si>
  <si>
    <t xml:space="preserve">сумма руб </t>
  </si>
  <si>
    <t>Кладка облицовочным кирпичом 120мм</t>
  </si>
  <si>
    <t>м2</t>
  </si>
  <si>
    <t>Монтаж утеплителя в 2 слоя 80мм</t>
  </si>
  <si>
    <t>Кладка стен из блоков "Бетолекс" с монтажом динамических поясов</t>
  </si>
  <si>
    <t>м3</t>
  </si>
  <si>
    <t>Кирпичная кладка несущих стен 640мм</t>
  </si>
  <si>
    <t>Кирпичная кладка несущих стен 380мм</t>
  </si>
  <si>
    <t>Кирпичная кладка несущих стен 250мм</t>
  </si>
  <si>
    <t>Кирпичная кладка перегородок</t>
  </si>
  <si>
    <t>Изготовление и монтаж металлического уголка</t>
  </si>
  <si>
    <t>шт</t>
  </si>
  <si>
    <t>Монтаж перемычек</t>
  </si>
  <si>
    <t>Монтаж прогонов</t>
  </si>
  <si>
    <t>Монтаж плит перекрытия</t>
  </si>
  <si>
    <t>Устройство монолитных участков H-220мм</t>
  </si>
  <si>
    <t>Приготовление раствора</t>
  </si>
  <si>
    <t>Установка лесов</t>
  </si>
  <si>
    <t>итого</t>
  </si>
  <si>
    <t>Скидка 5% на работы</t>
  </si>
  <si>
    <t>Итого с учетом скидки</t>
  </si>
  <si>
    <t>Материалы</t>
  </si>
  <si>
    <t>Кирпич керамический 250*120*88 М-125 "Желтый" Томск</t>
  </si>
  <si>
    <t>Кирпич "Рваный камень" 250*120*88 "Коричневый"</t>
  </si>
  <si>
    <t>Блоки "Бетолекс" 400мм</t>
  </si>
  <si>
    <t>Блоки "Бетолекс" 200мм</t>
  </si>
  <si>
    <t>Клей для автоклавного газобетона</t>
  </si>
  <si>
    <t>меш</t>
  </si>
  <si>
    <t>Кирпич силикатный 250*120*88 полнотелый "Немец"</t>
  </si>
  <si>
    <t>Уголок L-100*8</t>
  </si>
  <si>
    <t>м/п</t>
  </si>
  <si>
    <t>Грунтовка</t>
  </si>
  <si>
    <t>кг</t>
  </si>
  <si>
    <t>Перемычки 8ПБ-10-1п</t>
  </si>
  <si>
    <t>Перемычки 8ПБ-13-1п</t>
  </si>
  <si>
    <t>Перемычки 9ПБ-13-37п</t>
  </si>
  <si>
    <t>Перемычки 9ПБ-16-37п</t>
  </si>
  <si>
    <t>Перемычки 9ПБ-22-3п</t>
  </si>
  <si>
    <t>Перемычки 9ПБ-27-8п</t>
  </si>
  <si>
    <t>Прогоны ПРГ-36-1.4-4m</t>
  </si>
  <si>
    <t>Прогоны ПРГ-40-2.5-4m</t>
  </si>
  <si>
    <t>Плиты перекрытия ПК 25-1.2-8m</t>
  </si>
  <si>
    <t>Плиты перекрытия ПК 25-1.5-8m</t>
  </si>
  <si>
    <t>Плиты перекрытия ПК 27-1.2-8m</t>
  </si>
  <si>
    <t>Плиты перекрытия ПК 27-1.5-8m</t>
  </si>
  <si>
    <t>Плиты перекрытия ПК 35-1.2-8m</t>
  </si>
  <si>
    <t>Плиты перекрытия ПК 38-1.2-8m</t>
  </si>
  <si>
    <t>Плиты перекрытия ПК 38-1.5-8m</t>
  </si>
  <si>
    <t>Плиты перекрытия ПК 39-1.2-8m</t>
  </si>
  <si>
    <t>Плиты перекрытия ПК 39-1.5-8m</t>
  </si>
  <si>
    <t>Плиты перекрытия ПК 41-1.2-8m</t>
  </si>
  <si>
    <t>Плиты перекрытия ПК 41-1.5-8m</t>
  </si>
  <si>
    <t>Плиты перекрытия ПК 52-1.5-8m</t>
  </si>
  <si>
    <t>Плиты перекрытия ПК 58-1.2-8m</t>
  </si>
  <si>
    <t>Плиты перекрытия ПК 39-1.2-8m (Инд.заказ)</t>
  </si>
  <si>
    <t>Плиты перекрытия ПК 58-1.2-8m (Инд.заказ)</t>
  </si>
  <si>
    <t>Швеллер 22</t>
  </si>
  <si>
    <t>Бетон М-200 (с доставкой)</t>
  </si>
  <si>
    <t>Арматура диаметр 12</t>
  </si>
  <si>
    <t>тн</t>
  </si>
  <si>
    <t>Арматура диаметр 8</t>
  </si>
  <si>
    <t>Песок речной</t>
  </si>
  <si>
    <t>Цемент</t>
  </si>
  <si>
    <t>Пена монтажная</t>
  </si>
  <si>
    <t>Экструдированный пенополистерол</t>
  </si>
  <si>
    <t>Высечка</t>
  </si>
  <si>
    <t>рул.</t>
  </si>
  <si>
    <t>Сетка кладочная 250х2000х50х50</t>
  </si>
  <si>
    <t>Расходный материалы</t>
  </si>
  <si>
    <t>-</t>
  </si>
  <si>
    <t>Транспорт</t>
  </si>
  <si>
    <t>А.машина (Долгуша)</t>
  </si>
  <si>
    <t>ч</t>
  </si>
  <si>
    <t>А.кран</t>
  </si>
  <si>
    <t>А.машина (газель)</t>
  </si>
  <si>
    <t>Всего по сметному расчёту</t>
  </si>
  <si>
    <t>Заказчик________________/</t>
  </si>
  <si>
    <t>Подрядчик_____________/Е.В Боряков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</si>
</sst>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vertical="justify" wrapText="1"/>
    </xf>
    <xf numFmtId="0" fontId="0" fillId="0" borderId="11" xfId="0" applyFont="1" applyFill="1" applyBorder="1" applyAlignment="1">
      <alignment vertical="center" wrapText="1"/>
    </xf>
    <xf numFmtId="2" fontId="0" fillId="0" borderId="12" xfId="0" applyNumberFormat="1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wrapText="1"/>
    </xf>
    <xf numFmtId="2" fontId="0" fillId="0" borderId="14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10" fontId="0" fillId="0" borderId="15" xfId="0" applyNumberFormat="1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0" fillId="0" borderId="10" xfId="0" applyNumberFormat="1" applyFont="1" applyBorder="1" applyAlignment="1">
      <alignment vertical="justify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2" xfId="0" applyNumberFormat="1" applyFont="1" applyBorder="1" applyAlignment="1">
      <alignment horizontal="right" wrapText="1"/>
    </xf>
    <xf numFmtId="2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2" fontId="0" fillId="0" borderId="17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/>
    <xf numFmtId="14" fontId="0" fillId="0" borderId="0" xfId="0" applyNumberFormat="1" applyFont="1" applyAlignment="1"/>
    <xf numFmtId="14" fontId="1" fillId="0" borderId="0" xfId="0" applyNumberFormat="1" applyFont="1" applyAlignment="1"/>
    <xf numFmtId="0" fontId="0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4"/>
  <sheetViews>
    <sheetView tabSelected="1" topLeftCell="A67" workbookViewId="0">
      <selection activeCell="I13" sqref="I13"/>
    </sheetView>
  </sheetViews>
  <sheetFormatPr defaultRowHeight="15" x14ac:dyDescent="0.25"/>
  <cols>
    <col min="1" max="1" width="6.5703125" customWidth="1"/>
    <col min="2" max="2" width="48" customWidth="1"/>
    <col min="3" max="6" width="12.42578125" customWidth="1"/>
  </cols>
  <sheetData>
    <row r="3" spans="1:6" ht="15.75" x14ac:dyDescent="0.25">
      <c r="A3" s="1" t="s">
        <v>0</v>
      </c>
      <c r="B3" s="2"/>
      <c r="C3" s="3"/>
      <c r="D3" s="3"/>
      <c r="E3" s="3"/>
      <c r="F3" s="4"/>
    </row>
    <row r="4" spans="1:6" s="77" customFormat="1" ht="15.75" x14ac:dyDescent="0.25">
      <c r="A4" s="71"/>
      <c r="B4" s="72" t="s">
        <v>1</v>
      </c>
      <c r="C4" s="73" t="s">
        <v>2</v>
      </c>
      <c r="D4" s="74"/>
      <c r="E4" s="75"/>
      <c r="F4" s="76"/>
    </row>
    <row r="5" spans="1:6" s="77" customFormat="1" ht="15.75" x14ac:dyDescent="0.25">
      <c r="A5" s="71"/>
      <c r="B5" s="72" t="s">
        <v>3</v>
      </c>
      <c r="C5" s="73"/>
      <c r="D5" s="76"/>
      <c r="E5" s="78"/>
      <c r="F5" s="76"/>
    </row>
    <row r="6" spans="1:6" s="77" customFormat="1" ht="15.75" x14ac:dyDescent="0.25">
      <c r="A6" s="71"/>
      <c r="B6" s="72" t="s">
        <v>4</v>
      </c>
      <c r="C6" s="78"/>
      <c r="D6" s="78"/>
      <c r="E6" s="78"/>
      <c r="F6" s="76"/>
    </row>
    <row r="7" spans="1:6" s="77" customFormat="1" ht="15.75" x14ac:dyDescent="0.25">
      <c r="A7" s="71"/>
      <c r="B7" s="72" t="s">
        <v>5</v>
      </c>
      <c r="C7" s="78"/>
      <c r="D7" s="78"/>
      <c r="E7" s="78"/>
      <c r="F7" s="76"/>
    </row>
    <row r="8" spans="1:6" s="77" customFormat="1" ht="16.5" thickBot="1" x14ac:dyDescent="0.3">
      <c r="A8" s="71"/>
      <c r="B8" s="72" t="s">
        <v>6</v>
      </c>
      <c r="C8" s="78"/>
      <c r="D8" s="78"/>
      <c r="E8" s="78"/>
      <c r="F8" s="76"/>
    </row>
    <row r="9" spans="1:6" ht="16.5" thickBot="1" x14ac:dyDescent="0.3">
      <c r="A9" s="6" t="s">
        <v>7</v>
      </c>
      <c r="B9" s="7"/>
      <c r="C9" s="7"/>
      <c r="D9" s="7"/>
      <c r="E9" s="7"/>
      <c r="F9" s="8"/>
    </row>
    <row r="10" spans="1:6" s="79" customFormat="1" ht="32.25" thickBot="1" x14ac:dyDescent="0.3">
      <c r="A10" s="9" t="s">
        <v>8</v>
      </c>
      <c r="B10" s="10" t="s">
        <v>9</v>
      </c>
      <c r="C10" s="11" t="s">
        <v>10</v>
      </c>
      <c r="D10" s="12" t="s">
        <v>11</v>
      </c>
      <c r="E10" s="11" t="s">
        <v>12</v>
      </c>
      <c r="F10" s="13" t="s">
        <v>13</v>
      </c>
    </row>
    <row r="11" spans="1:6" s="79" customFormat="1" ht="16.5" thickBot="1" x14ac:dyDescent="0.3">
      <c r="A11" s="14">
        <v>1</v>
      </c>
      <c r="B11" s="15">
        <v>2</v>
      </c>
      <c r="C11" s="16">
        <v>3</v>
      </c>
      <c r="D11" s="17">
        <v>4</v>
      </c>
      <c r="E11" s="16">
        <v>5</v>
      </c>
      <c r="F11" s="18">
        <v>6</v>
      </c>
    </row>
    <row r="12" spans="1:6" s="79" customFormat="1" x14ac:dyDescent="0.25">
      <c r="A12" s="19">
        <v>1</v>
      </c>
      <c r="B12" s="20" t="s">
        <v>14</v>
      </c>
      <c r="C12" s="19" t="s">
        <v>15</v>
      </c>
      <c r="D12" s="21">
        <v>393</v>
      </c>
      <c r="E12" s="21"/>
      <c r="F12" s="21"/>
    </row>
    <row r="13" spans="1:6" s="79" customFormat="1" x14ac:dyDescent="0.25">
      <c r="A13" s="22">
        <v>2</v>
      </c>
      <c r="B13" s="23" t="s">
        <v>16</v>
      </c>
      <c r="C13" s="22" t="s">
        <v>15</v>
      </c>
      <c r="D13" s="24">
        <v>393</v>
      </c>
      <c r="E13" s="24"/>
      <c r="F13" s="21"/>
    </row>
    <row r="14" spans="1:6" s="79" customFormat="1" ht="30" x14ac:dyDescent="0.25">
      <c r="A14" s="19">
        <v>3</v>
      </c>
      <c r="B14" s="23" t="s">
        <v>17</v>
      </c>
      <c r="C14" s="22" t="s">
        <v>18</v>
      </c>
      <c r="D14" s="25">
        <v>180</v>
      </c>
      <c r="E14" s="25"/>
      <c r="F14" s="21"/>
    </row>
    <row r="15" spans="1:6" s="79" customFormat="1" x14ac:dyDescent="0.25">
      <c r="A15" s="22">
        <v>4</v>
      </c>
      <c r="B15" s="23" t="s">
        <v>19</v>
      </c>
      <c r="C15" s="22" t="s">
        <v>18</v>
      </c>
      <c r="D15" s="24">
        <v>8.8000000000000007</v>
      </c>
      <c r="E15" s="24"/>
      <c r="F15" s="21"/>
    </row>
    <row r="16" spans="1:6" s="79" customFormat="1" x14ac:dyDescent="0.25">
      <c r="A16" s="19">
        <v>5</v>
      </c>
      <c r="B16" s="23" t="s">
        <v>20</v>
      </c>
      <c r="C16" s="22" t="s">
        <v>18</v>
      </c>
      <c r="D16" s="24">
        <v>21</v>
      </c>
      <c r="E16" s="24"/>
      <c r="F16" s="21"/>
    </row>
    <row r="17" spans="1:6" s="79" customFormat="1" x14ac:dyDescent="0.25">
      <c r="A17" s="22">
        <v>6</v>
      </c>
      <c r="B17" s="23" t="s">
        <v>21</v>
      </c>
      <c r="C17" s="22" t="s">
        <v>18</v>
      </c>
      <c r="D17" s="24">
        <v>1.7</v>
      </c>
      <c r="E17" s="24"/>
      <c r="F17" s="21"/>
    </row>
    <row r="18" spans="1:6" s="79" customFormat="1" x14ac:dyDescent="0.25">
      <c r="A18" s="19">
        <v>7</v>
      </c>
      <c r="B18" s="23" t="s">
        <v>22</v>
      </c>
      <c r="C18" s="22" t="s">
        <v>15</v>
      </c>
      <c r="D18" s="24">
        <v>56</v>
      </c>
      <c r="E18" s="24"/>
      <c r="F18" s="21"/>
    </row>
    <row r="19" spans="1:6" s="79" customFormat="1" x14ac:dyDescent="0.25">
      <c r="A19" s="22">
        <v>8</v>
      </c>
      <c r="B19" s="26" t="s">
        <v>23</v>
      </c>
      <c r="C19" s="22" t="s">
        <v>24</v>
      </c>
      <c r="D19" s="27">
        <v>24</v>
      </c>
      <c r="E19" s="27"/>
      <c r="F19" s="21"/>
    </row>
    <row r="20" spans="1:6" s="79" customFormat="1" x14ac:dyDescent="0.25">
      <c r="A20" s="19">
        <v>9</v>
      </c>
      <c r="B20" s="23" t="s">
        <v>25</v>
      </c>
      <c r="C20" s="22" t="s">
        <v>24</v>
      </c>
      <c r="D20" s="28">
        <v>94</v>
      </c>
      <c r="E20" s="24"/>
      <c r="F20" s="21"/>
    </row>
    <row r="21" spans="1:6" s="79" customFormat="1" x14ac:dyDescent="0.25">
      <c r="A21" s="22">
        <v>10</v>
      </c>
      <c r="B21" s="23" t="s">
        <v>26</v>
      </c>
      <c r="C21" s="22" t="s">
        <v>24</v>
      </c>
      <c r="D21" s="28">
        <v>9</v>
      </c>
      <c r="E21" s="24"/>
      <c r="F21" s="21"/>
    </row>
    <row r="22" spans="1:6" s="79" customFormat="1" x14ac:dyDescent="0.25">
      <c r="A22" s="19">
        <v>11</v>
      </c>
      <c r="B22" s="29" t="s">
        <v>27</v>
      </c>
      <c r="C22" s="30" t="s">
        <v>24</v>
      </c>
      <c r="D22" s="28">
        <v>44</v>
      </c>
      <c r="E22" s="24"/>
      <c r="F22" s="21"/>
    </row>
    <row r="23" spans="1:6" s="79" customFormat="1" x14ac:dyDescent="0.25">
      <c r="A23" s="22">
        <v>12</v>
      </c>
      <c r="B23" s="29" t="s">
        <v>28</v>
      </c>
      <c r="C23" s="30" t="s">
        <v>18</v>
      </c>
      <c r="D23" s="28">
        <v>2.12</v>
      </c>
      <c r="E23" s="24"/>
      <c r="F23" s="21"/>
    </row>
    <row r="24" spans="1:6" s="79" customFormat="1" x14ac:dyDescent="0.25">
      <c r="A24" s="19">
        <v>13</v>
      </c>
      <c r="B24" s="29" t="s">
        <v>29</v>
      </c>
      <c r="C24" s="30" t="s">
        <v>18</v>
      </c>
      <c r="D24" s="28">
        <v>25</v>
      </c>
      <c r="E24" s="24"/>
      <c r="F24" s="21"/>
    </row>
    <row r="25" spans="1:6" s="79" customFormat="1" ht="15.75" thickBot="1" x14ac:dyDescent="0.3">
      <c r="A25" s="30">
        <v>14</v>
      </c>
      <c r="B25" s="29" t="s">
        <v>30</v>
      </c>
      <c r="C25" s="30" t="s">
        <v>15</v>
      </c>
      <c r="D25" s="28">
        <v>360</v>
      </c>
      <c r="E25" s="27"/>
      <c r="F25" s="21"/>
    </row>
    <row r="26" spans="1:6" s="79" customFormat="1" ht="15.75" thickBot="1" x14ac:dyDescent="0.3">
      <c r="A26" s="22"/>
      <c r="B26" s="23"/>
      <c r="C26" s="31"/>
      <c r="D26" s="32"/>
      <c r="E26" s="33" t="s">
        <v>31</v>
      </c>
      <c r="F26" s="33"/>
    </row>
    <row r="27" spans="1:6" s="79" customFormat="1" ht="15.75" thickBot="1" x14ac:dyDescent="0.3">
      <c r="A27" s="22"/>
      <c r="B27" s="34" t="s">
        <v>32</v>
      </c>
      <c r="C27" s="35"/>
      <c r="D27" s="36"/>
      <c r="E27" s="37">
        <v>0.05</v>
      </c>
      <c r="F27" s="33"/>
    </row>
    <row r="28" spans="1:6" s="79" customFormat="1" ht="16.5" thickBot="1" x14ac:dyDescent="0.3">
      <c r="A28" s="30"/>
      <c r="B28" s="38"/>
      <c r="C28" s="39" t="s">
        <v>33</v>
      </c>
      <c r="D28" s="40"/>
      <c r="E28" s="41"/>
      <c r="F28" s="33"/>
    </row>
    <row r="29" spans="1:6" s="79" customFormat="1" ht="16.5" thickBot="1" x14ac:dyDescent="0.3">
      <c r="A29" s="42" t="s">
        <v>34</v>
      </c>
      <c r="B29" s="43"/>
      <c r="C29" s="43"/>
      <c r="D29" s="43"/>
      <c r="E29" s="43"/>
      <c r="F29" s="44"/>
    </row>
    <row r="30" spans="1:6" s="79" customFormat="1" ht="30" x14ac:dyDescent="0.25">
      <c r="A30" s="19">
        <v>1</v>
      </c>
      <c r="B30" s="20" t="s">
        <v>35</v>
      </c>
      <c r="C30" s="19" t="s">
        <v>24</v>
      </c>
      <c r="D30" s="45">
        <v>12544</v>
      </c>
      <c r="E30" s="45"/>
      <c r="F30" s="45"/>
    </row>
    <row r="31" spans="1:6" s="79" customFormat="1" ht="30" x14ac:dyDescent="0.25">
      <c r="A31" s="22">
        <v>2</v>
      </c>
      <c r="B31" s="23" t="s">
        <v>36</v>
      </c>
      <c r="C31" s="22" t="s">
        <v>24</v>
      </c>
      <c r="D31" s="24">
        <v>1800</v>
      </c>
      <c r="E31" s="24"/>
      <c r="F31" s="45"/>
    </row>
    <row r="32" spans="1:6" s="79" customFormat="1" x14ac:dyDescent="0.25">
      <c r="A32" s="19">
        <v>3</v>
      </c>
      <c r="B32" s="23" t="s">
        <v>37</v>
      </c>
      <c r="C32" s="22" t="s">
        <v>18</v>
      </c>
      <c r="D32" s="24">
        <v>190</v>
      </c>
      <c r="E32" s="24"/>
      <c r="F32" s="45"/>
    </row>
    <row r="33" spans="1:6" s="79" customFormat="1" x14ac:dyDescent="0.25">
      <c r="A33" s="22">
        <v>4</v>
      </c>
      <c r="B33" s="23" t="s">
        <v>38</v>
      </c>
      <c r="C33" s="22" t="s">
        <v>18</v>
      </c>
      <c r="D33" s="24">
        <v>2</v>
      </c>
      <c r="E33" s="24"/>
      <c r="F33" s="45"/>
    </row>
    <row r="34" spans="1:6" s="79" customFormat="1" x14ac:dyDescent="0.25">
      <c r="A34" s="19">
        <v>5</v>
      </c>
      <c r="B34" s="46" t="s">
        <v>39</v>
      </c>
      <c r="C34" s="47" t="s">
        <v>40</v>
      </c>
      <c r="D34" s="48">
        <v>210</v>
      </c>
      <c r="E34" s="48"/>
      <c r="F34" s="45"/>
    </row>
    <row r="35" spans="1:6" s="79" customFormat="1" ht="30" x14ac:dyDescent="0.25">
      <c r="A35" s="22">
        <v>6</v>
      </c>
      <c r="B35" s="26" t="s">
        <v>41</v>
      </c>
      <c r="C35" s="49" t="s">
        <v>24</v>
      </c>
      <c r="D35" s="50">
        <f>9072+2688</f>
        <v>11760</v>
      </c>
      <c r="E35" s="51"/>
      <c r="F35" s="45"/>
    </row>
    <row r="36" spans="1:6" s="79" customFormat="1" x14ac:dyDescent="0.25">
      <c r="A36" s="19">
        <v>7</v>
      </c>
      <c r="B36" s="26" t="s">
        <v>42</v>
      </c>
      <c r="C36" s="22" t="s">
        <v>43</v>
      </c>
      <c r="D36" s="51">
        <v>35.25</v>
      </c>
      <c r="E36" s="51"/>
      <c r="F36" s="45"/>
    </row>
    <row r="37" spans="1:6" s="79" customFormat="1" x14ac:dyDescent="0.25">
      <c r="A37" s="22">
        <v>8</v>
      </c>
      <c r="B37" s="23" t="s">
        <v>44</v>
      </c>
      <c r="C37" s="22" t="s">
        <v>45</v>
      </c>
      <c r="D37" s="51">
        <v>8.1</v>
      </c>
      <c r="E37" s="51"/>
      <c r="F37" s="45"/>
    </row>
    <row r="38" spans="1:6" s="79" customFormat="1" x14ac:dyDescent="0.25">
      <c r="A38" s="19">
        <v>9</v>
      </c>
      <c r="B38" s="23" t="s">
        <v>46</v>
      </c>
      <c r="C38" s="22" t="s">
        <v>24</v>
      </c>
      <c r="D38" s="51">
        <v>23</v>
      </c>
      <c r="E38" s="51"/>
      <c r="F38" s="45"/>
    </row>
    <row r="39" spans="1:6" s="79" customFormat="1" x14ac:dyDescent="0.25">
      <c r="A39" s="22">
        <v>10</v>
      </c>
      <c r="B39" s="23" t="s">
        <v>47</v>
      </c>
      <c r="C39" s="22" t="s">
        <v>24</v>
      </c>
      <c r="D39" s="51">
        <v>4</v>
      </c>
      <c r="E39" s="51"/>
      <c r="F39" s="45"/>
    </row>
    <row r="40" spans="1:6" s="79" customFormat="1" x14ac:dyDescent="0.25">
      <c r="A40" s="19">
        <v>11</v>
      </c>
      <c r="B40" s="23" t="s">
        <v>48</v>
      </c>
      <c r="C40" s="22" t="s">
        <v>24</v>
      </c>
      <c r="D40" s="51">
        <f>27+21</f>
        <v>48</v>
      </c>
      <c r="E40" s="51"/>
      <c r="F40" s="45"/>
    </row>
    <row r="41" spans="1:6" s="79" customFormat="1" x14ac:dyDescent="0.25">
      <c r="A41" s="22">
        <v>12</v>
      </c>
      <c r="B41" s="23" t="s">
        <v>49</v>
      </c>
      <c r="C41" s="22" t="s">
        <v>24</v>
      </c>
      <c r="D41" s="51">
        <f>8</f>
        <v>8</v>
      </c>
      <c r="E41" s="51"/>
      <c r="F41" s="45"/>
    </row>
    <row r="42" spans="1:6" s="79" customFormat="1" x14ac:dyDescent="0.25">
      <c r="A42" s="19">
        <v>13</v>
      </c>
      <c r="B42" s="23" t="s">
        <v>50</v>
      </c>
      <c r="C42" s="22" t="s">
        <v>24</v>
      </c>
      <c r="D42" s="51">
        <v>8</v>
      </c>
      <c r="E42" s="51"/>
      <c r="F42" s="45"/>
    </row>
    <row r="43" spans="1:6" s="79" customFormat="1" x14ac:dyDescent="0.25">
      <c r="A43" s="22">
        <v>14</v>
      </c>
      <c r="B43" s="23" t="s">
        <v>51</v>
      </c>
      <c r="C43" s="22" t="s">
        <v>24</v>
      </c>
      <c r="D43" s="51">
        <v>3</v>
      </c>
      <c r="E43" s="51"/>
      <c r="F43" s="45"/>
    </row>
    <row r="44" spans="1:6" s="79" customFormat="1" x14ac:dyDescent="0.25">
      <c r="A44" s="19">
        <v>15</v>
      </c>
      <c r="B44" s="23" t="s">
        <v>52</v>
      </c>
      <c r="C44" s="22" t="s">
        <v>24</v>
      </c>
      <c r="D44" s="51">
        <v>6</v>
      </c>
      <c r="E44" s="51"/>
      <c r="F44" s="45"/>
    </row>
    <row r="45" spans="1:6" s="79" customFormat="1" x14ac:dyDescent="0.25">
      <c r="A45" s="22">
        <v>16</v>
      </c>
      <c r="B45" s="23" t="s">
        <v>53</v>
      </c>
      <c r="C45" s="22" t="s">
        <v>24</v>
      </c>
      <c r="D45" s="51">
        <v>3</v>
      </c>
      <c r="E45" s="51"/>
      <c r="F45" s="45"/>
    </row>
    <row r="46" spans="1:6" s="79" customFormat="1" x14ac:dyDescent="0.25">
      <c r="A46" s="19">
        <v>17</v>
      </c>
      <c r="B46" s="23" t="s">
        <v>54</v>
      </c>
      <c r="C46" s="22" t="s">
        <v>24</v>
      </c>
      <c r="D46" s="51">
        <v>1</v>
      </c>
      <c r="E46" s="51"/>
      <c r="F46" s="45"/>
    </row>
    <row r="47" spans="1:6" s="79" customFormat="1" x14ac:dyDescent="0.25">
      <c r="A47" s="22">
        <v>18</v>
      </c>
      <c r="B47" s="23" t="s">
        <v>55</v>
      </c>
      <c r="C47" s="22" t="s">
        <v>24</v>
      </c>
      <c r="D47" s="51">
        <v>1</v>
      </c>
      <c r="E47" s="51"/>
      <c r="F47" s="45"/>
    </row>
    <row r="48" spans="1:6" s="79" customFormat="1" x14ac:dyDescent="0.25">
      <c r="A48" s="19">
        <v>19</v>
      </c>
      <c r="B48" s="23" t="s">
        <v>56</v>
      </c>
      <c r="C48" s="22" t="s">
        <v>24</v>
      </c>
      <c r="D48" s="51">
        <v>2</v>
      </c>
      <c r="E48" s="51"/>
      <c r="F48" s="45"/>
    </row>
    <row r="49" spans="1:6" s="79" customFormat="1" x14ac:dyDescent="0.25">
      <c r="A49" s="22">
        <v>20</v>
      </c>
      <c r="B49" s="23" t="s">
        <v>57</v>
      </c>
      <c r="C49" s="22" t="s">
        <v>24</v>
      </c>
      <c r="D49" s="51">
        <v>1</v>
      </c>
      <c r="E49" s="51"/>
      <c r="F49" s="45"/>
    </row>
    <row r="50" spans="1:6" s="79" customFormat="1" x14ac:dyDescent="0.25">
      <c r="A50" s="19">
        <v>21</v>
      </c>
      <c r="B50" s="23" t="s">
        <v>58</v>
      </c>
      <c r="C50" s="22" t="s">
        <v>24</v>
      </c>
      <c r="D50" s="51">
        <v>1</v>
      </c>
      <c r="E50" s="51"/>
      <c r="F50" s="45"/>
    </row>
    <row r="51" spans="1:6" s="79" customFormat="1" x14ac:dyDescent="0.25">
      <c r="A51" s="22">
        <v>22</v>
      </c>
      <c r="B51" s="23" t="s">
        <v>59</v>
      </c>
      <c r="C51" s="22" t="s">
        <v>24</v>
      </c>
      <c r="D51" s="51">
        <f>3+2</f>
        <v>5</v>
      </c>
      <c r="E51" s="51"/>
      <c r="F51" s="45"/>
    </row>
    <row r="52" spans="1:6" s="79" customFormat="1" x14ac:dyDescent="0.25">
      <c r="A52" s="19">
        <v>23</v>
      </c>
      <c r="B52" s="23" t="s">
        <v>60</v>
      </c>
      <c r="C52" s="22" t="s">
        <v>24</v>
      </c>
      <c r="D52" s="51">
        <v>2</v>
      </c>
      <c r="E52" s="51"/>
      <c r="F52" s="45"/>
    </row>
    <row r="53" spans="1:6" s="79" customFormat="1" x14ac:dyDescent="0.25">
      <c r="A53" s="22">
        <v>24</v>
      </c>
      <c r="B53" s="23" t="s">
        <v>61</v>
      </c>
      <c r="C53" s="22" t="s">
        <v>24</v>
      </c>
      <c r="D53" s="51">
        <f>4+4</f>
        <v>8</v>
      </c>
      <c r="E53" s="51"/>
      <c r="F53" s="45"/>
    </row>
    <row r="54" spans="1:6" s="79" customFormat="1" x14ac:dyDescent="0.25">
      <c r="A54" s="19">
        <v>25</v>
      </c>
      <c r="B54" s="23" t="s">
        <v>62</v>
      </c>
      <c r="C54" s="22" t="s">
        <v>24</v>
      </c>
      <c r="D54" s="51">
        <f>2+2</f>
        <v>4</v>
      </c>
      <c r="E54" s="51"/>
      <c r="F54" s="45"/>
    </row>
    <row r="55" spans="1:6" s="79" customFormat="1" x14ac:dyDescent="0.25">
      <c r="A55" s="22">
        <v>26</v>
      </c>
      <c r="B55" s="23" t="s">
        <v>63</v>
      </c>
      <c r="C55" s="22" t="s">
        <v>24</v>
      </c>
      <c r="D55" s="51">
        <v>8</v>
      </c>
      <c r="E55" s="51"/>
      <c r="F55" s="45"/>
    </row>
    <row r="56" spans="1:6" s="79" customFormat="1" x14ac:dyDescent="0.25">
      <c r="A56" s="19">
        <v>27</v>
      </c>
      <c r="B56" s="23" t="s">
        <v>64</v>
      </c>
      <c r="C56" s="22" t="s">
        <v>24</v>
      </c>
      <c r="D56" s="51">
        <v>1</v>
      </c>
      <c r="E56" s="51"/>
      <c r="F56" s="45"/>
    </row>
    <row r="57" spans="1:6" s="79" customFormat="1" x14ac:dyDescent="0.25">
      <c r="A57" s="22">
        <v>28</v>
      </c>
      <c r="B57" s="23" t="s">
        <v>65</v>
      </c>
      <c r="C57" s="22" t="s">
        <v>24</v>
      </c>
      <c r="D57" s="51">
        <v>2</v>
      </c>
      <c r="E57" s="51"/>
      <c r="F57" s="45"/>
    </row>
    <row r="58" spans="1:6" s="79" customFormat="1" x14ac:dyDescent="0.25">
      <c r="A58" s="22">
        <v>29</v>
      </c>
      <c r="B58" s="23" t="s">
        <v>66</v>
      </c>
      <c r="C58" s="22" t="s">
        <v>24</v>
      </c>
      <c r="D58" s="51">
        <v>2</v>
      </c>
      <c r="E58" s="51"/>
      <c r="F58" s="45"/>
    </row>
    <row r="59" spans="1:6" s="79" customFormat="1" x14ac:dyDescent="0.25">
      <c r="A59" s="22">
        <v>30</v>
      </c>
      <c r="B59" s="23" t="s">
        <v>67</v>
      </c>
      <c r="C59" s="22" t="s">
        <v>24</v>
      </c>
      <c r="D59" s="51">
        <v>2</v>
      </c>
      <c r="E59" s="51"/>
      <c r="F59" s="45"/>
    </row>
    <row r="60" spans="1:6" s="79" customFormat="1" x14ac:dyDescent="0.25">
      <c r="A60" s="22">
        <v>31</v>
      </c>
      <c r="B60" s="23" t="s">
        <v>68</v>
      </c>
      <c r="C60" s="22" t="s">
        <v>24</v>
      </c>
      <c r="D60" s="51">
        <v>4</v>
      </c>
      <c r="E60" s="51"/>
      <c r="F60" s="45"/>
    </row>
    <row r="61" spans="1:6" s="79" customFormat="1" x14ac:dyDescent="0.25">
      <c r="A61" s="22">
        <v>32</v>
      </c>
      <c r="B61" s="23" t="s">
        <v>69</v>
      </c>
      <c r="C61" s="22" t="s">
        <v>43</v>
      </c>
      <c r="D61" s="24">
        <v>12</v>
      </c>
      <c r="E61" s="24"/>
      <c r="F61" s="45"/>
    </row>
    <row r="62" spans="1:6" s="79" customFormat="1" x14ac:dyDescent="0.25">
      <c r="A62" s="22">
        <v>33</v>
      </c>
      <c r="B62" s="23" t="s">
        <v>70</v>
      </c>
      <c r="C62" s="22" t="s">
        <v>18</v>
      </c>
      <c r="D62" s="24">
        <v>2.12</v>
      </c>
      <c r="E62" s="24"/>
      <c r="F62" s="45"/>
    </row>
    <row r="63" spans="1:6" s="79" customFormat="1" x14ac:dyDescent="0.25">
      <c r="A63" s="22">
        <v>34</v>
      </c>
      <c r="B63" s="23" t="s">
        <v>71</v>
      </c>
      <c r="C63" s="22" t="s">
        <v>72</v>
      </c>
      <c r="D63" s="24">
        <v>0.2</v>
      </c>
      <c r="E63" s="24"/>
      <c r="F63" s="45"/>
    </row>
    <row r="64" spans="1:6" s="79" customFormat="1" x14ac:dyDescent="0.25">
      <c r="A64" s="22">
        <v>35</v>
      </c>
      <c r="B64" s="23" t="s">
        <v>73</v>
      </c>
      <c r="C64" s="22" t="s">
        <v>72</v>
      </c>
      <c r="D64" s="24">
        <v>0.1</v>
      </c>
      <c r="E64" s="24"/>
      <c r="F64" s="45"/>
    </row>
    <row r="65" spans="1:6" s="79" customFormat="1" x14ac:dyDescent="0.25">
      <c r="A65" s="22">
        <v>36</v>
      </c>
      <c r="B65" s="23" t="s">
        <v>74</v>
      </c>
      <c r="C65" s="22" t="s">
        <v>72</v>
      </c>
      <c r="D65" s="24">
        <v>40</v>
      </c>
      <c r="E65" s="24"/>
      <c r="F65" s="45"/>
    </row>
    <row r="66" spans="1:6" s="79" customFormat="1" x14ac:dyDescent="0.25">
      <c r="A66" s="22">
        <v>37</v>
      </c>
      <c r="B66" s="23" t="s">
        <v>75</v>
      </c>
      <c r="C66" s="22" t="s">
        <v>40</v>
      </c>
      <c r="D66" s="24">
        <v>180</v>
      </c>
      <c r="E66" s="24"/>
      <c r="F66" s="45"/>
    </row>
    <row r="67" spans="1:6" s="79" customFormat="1" x14ac:dyDescent="0.25">
      <c r="A67" s="22">
        <v>38</v>
      </c>
      <c r="B67" s="23" t="s">
        <v>76</v>
      </c>
      <c r="C67" s="22" t="s">
        <v>24</v>
      </c>
      <c r="D67" s="24">
        <v>48</v>
      </c>
      <c r="E67" s="24"/>
      <c r="F67" s="45"/>
    </row>
    <row r="68" spans="1:6" s="79" customFormat="1" x14ac:dyDescent="0.25">
      <c r="A68" s="22">
        <v>39</v>
      </c>
      <c r="B68" s="26" t="s">
        <v>77</v>
      </c>
      <c r="C68" s="49" t="s">
        <v>18</v>
      </c>
      <c r="D68" s="52">
        <v>31.44</v>
      </c>
      <c r="E68" s="24"/>
      <c r="F68" s="45"/>
    </row>
    <row r="69" spans="1:6" s="79" customFormat="1" x14ac:dyDescent="0.25">
      <c r="A69" s="22">
        <v>40</v>
      </c>
      <c r="B69" s="26" t="s">
        <v>78</v>
      </c>
      <c r="C69" s="49" t="s">
        <v>79</v>
      </c>
      <c r="D69" s="52">
        <v>18</v>
      </c>
      <c r="E69" s="24"/>
      <c r="F69" s="45"/>
    </row>
    <row r="70" spans="1:6" s="79" customFormat="1" x14ac:dyDescent="0.25">
      <c r="A70" s="19">
        <v>41</v>
      </c>
      <c r="B70" s="23" t="s">
        <v>80</v>
      </c>
      <c r="C70" s="22" t="s">
        <v>24</v>
      </c>
      <c r="D70" s="24">
        <v>100</v>
      </c>
      <c r="E70" s="24"/>
      <c r="F70" s="45"/>
    </row>
    <row r="71" spans="1:6" s="79" customFormat="1" ht="15.75" thickBot="1" x14ac:dyDescent="0.3">
      <c r="A71" s="22">
        <v>42</v>
      </c>
      <c r="B71" s="26" t="s">
        <v>81</v>
      </c>
      <c r="C71" s="22" t="s">
        <v>82</v>
      </c>
      <c r="D71" s="51" t="s">
        <v>82</v>
      </c>
      <c r="E71" s="53"/>
      <c r="F71" s="54"/>
    </row>
    <row r="72" spans="1:6" s="79" customFormat="1" ht="15.75" thickBot="1" x14ac:dyDescent="0.3">
      <c r="A72" s="55"/>
      <c r="B72" s="56"/>
      <c r="C72" s="57"/>
      <c r="D72" s="58"/>
      <c r="E72" s="59" t="s">
        <v>31</v>
      </c>
      <c r="F72" s="33"/>
    </row>
    <row r="73" spans="1:6" s="79" customFormat="1" ht="16.5" thickBot="1" x14ac:dyDescent="0.3">
      <c r="A73" s="60"/>
      <c r="B73" s="61" t="s">
        <v>83</v>
      </c>
      <c r="C73" s="62"/>
      <c r="D73" s="63"/>
      <c r="E73" s="62"/>
      <c r="F73" s="64"/>
    </row>
    <row r="74" spans="1:6" s="79" customFormat="1" x14ac:dyDescent="0.25">
      <c r="A74" s="19">
        <v>1</v>
      </c>
      <c r="B74" s="20" t="s">
        <v>84</v>
      </c>
      <c r="C74" s="19" t="s">
        <v>85</v>
      </c>
      <c r="D74" s="21">
        <v>128</v>
      </c>
      <c r="E74" s="21"/>
      <c r="F74" s="21"/>
    </row>
    <row r="75" spans="1:6" s="79" customFormat="1" x14ac:dyDescent="0.25">
      <c r="A75" s="19">
        <v>2</v>
      </c>
      <c r="B75" s="20" t="s">
        <v>86</v>
      </c>
      <c r="C75" s="19" t="s">
        <v>85</v>
      </c>
      <c r="D75" s="21">
        <v>64</v>
      </c>
      <c r="E75" s="21"/>
      <c r="F75" s="21"/>
    </row>
    <row r="76" spans="1:6" s="79" customFormat="1" ht="15.75" thickBot="1" x14ac:dyDescent="0.3">
      <c r="A76" s="19">
        <v>3</v>
      </c>
      <c r="B76" s="20" t="s">
        <v>87</v>
      </c>
      <c r="C76" s="19" t="s">
        <v>85</v>
      </c>
      <c r="D76" s="21">
        <v>20</v>
      </c>
      <c r="E76" s="21"/>
      <c r="F76" s="21"/>
    </row>
    <row r="77" spans="1:6" s="79" customFormat="1" ht="15.75" thickBot="1" x14ac:dyDescent="0.3">
      <c r="A77" s="55"/>
      <c r="B77" s="56"/>
      <c r="C77" s="57"/>
      <c r="D77" s="65"/>
      <c r="E77" s="59" t="s">
        <v>31</v>
      </c>
      <c r="F77" s="33"/>
    </row>
    <row r="78" spans="1:6" s="79" customFormat="1" ht="15.75" thickBot="1" x14ac:dyDescent="0.3">
      <c r="A78" s="66"/>
      <c r="B78" s="67" t="s">
        <v>88</v>
      </c>
      <c r="C78" s="68"/>
      <c r="D78" s="68"/>
      <c r="E78" s="68"/>
      <c r="F78" s="33"/>
    </row>
    <row r="79" spans="1:6" s="79" customFormat="1" x14ac:dyDescent="0.25">
      <c r="A79" s="69"/>
      <c r="B79" s="70"/>
      <c r="C79" s="5"/>
      <c r="D79" s="5"/>
      <c r="E79" s="5"/>
      <c r="F79" s="5"/>
    </row>
    <row r="80" spans="1:6" s="79" customFormat="1" x14ac:dyDescent="0.25">
      <c r="A80" s="69"/>
      <c r="B80" s="70"/>
      <c r="C80" s="5"/>
      <c r="D80" s="5"/>
      <c r="E80" s="5"/>
      <c r="F80" s="5"/>
    </row>
    <row r="81" spans="1:6" s="79" customFormat="1" x14ac:dyDescent="0.25">
      <c r="A81" s="69"/>
      <c r="B81" s="70" t="s">
        <v>89</v>
      </c>
      <c r="C81" s="5"/>
      <c r="D81" s="5"/>
      <c r="E81" s="5"/>
      <c r="F81" s="5"/>
    </row>
    <row r="82" spans="1:6" s="79" customFormat="1" x14ac:dyDescent="0.25">
      <c r="A82" s="69"/>
      <c r="B82" s="70"/>
      <c r="C82" s="5"/>
      <c r="D82" s="5"/>
      <c r="E82" s="5"/>
      <c r="F82" s="5"/>
    </row>
    <row r="83" spans="1:6" s="79" customFormat="1" x14ac:dyDescent="0.25">
      <c r="A83" s="69"/>
      <c r="B83" s="70"/>
      <c r="C83" s="5"/>
      <c r="D83" s="5"/>
      <c r="E83" s="5"/>
      <c r="F83" s="5"/>
    </row>
    <row r="84" spans="1:6" s="79" customFormat="1" x14ac:dyDescent="0.25">
      <c r="A84" s="69"/>
      <c r="B84" s="70" t="s">
        <v>90</v>
      </c>
      <c r="C84" s="5"/>
      <c r="D84" s="5"/>
      <c r="E84" s="5"/>
      <c r="F84" s="5"/>
    </row>
  </sheetData>
  <mergeCells count="3">
    <mergeCell ref="A29:F29"/>
    <mergeCell ref="A9:F9"/>
    <mergeCell ref="C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2016-11-01T02:27:56Z</dcterms:modified>
</cp:coreProperties>
</file>